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esika Alejandra orginal\2019\CUMPLIMIENTO\Noviembre\PUBLICAR\"/>
    </mc:Choice>
  </mc:AlternateContent>
  <bookViews>
    <workbookView xWindow="0" yWindow="0" windowWidth="28800" windowHeight="12210"/>
  </bookViews>
  <sheets>
    <sheet name="07" sheetId="1" r:id="rId1"/>
  </sheets>
  <definedNames>
    <definedName name="_xlnm._FilterDatabase" localSheetId="0" hidden="1">'07'!#REF!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C103" i="1"/>
  <c r="B103" i="1"/>
  <c r="D102" i="1"/>
  <c r="C102" i="1"/>
  <c r="B102" i="1"/>
  <c r="C88" i="1"/>
  <c r="B88" i="1"/>
  <c r="C87" i="1"/>
  <c r="B87" i="1"/>
  <c r="D73" i="1"/>
  <c r="C73" i="1"/>
  <c r="B73" i="1"/>
  <c r="A73" i="1"/>
  <c r="D72" i="1"/>
  <c r="C72" i="1"/>
  <c r="B72" i="1"/>
  <c r="A72" i="1"/>
  <c r="E61" i="1"/>
  <c r="D61" i="1"/>
  <c r="C61" i="1"/>
  <c r="B61" i="1"/>
  <c r="E60" i="1"/>
  <c r="D60" i="1"/>
  <c r="C60" i="1"/>
  <c r="B60" i="1"/>
  <c r="E47" i="1"/>
  <c r="D47" i="1"/>
  <c r="C47" i="1"/>
  <c r="B47" i="1"/>
  <c r="E46" i="1"/>
  <c r="D46" i="1"/>
  <c r="C46" i="1"/>
  <c r="B46" i="1"/>
  <c r="E33" i="1"/>
  <c r="D33" i="1"/>
  <c r="C33" i="1"/>
  <c r="B33" i="1"/>
  <c r="E32" i="1"/>
  <c r="D32" i="1"/>
  <c r="C32" i="1"/>
  <c r="B32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<sst xmlns="http://schemas.openxmlformats.org/spreadsheetml/2006/main" count="115" uniqueCount="26">
  <si>
    <t>CUMPLIMIENTO AEROCOMERCIAL POR CAUSAS
MARZO 2019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</si>
  <si>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</si>
  <si>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</si>
  <si>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</si>
  <si>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SECUNDARIA</t>
  </si>
  <si>
    <t>TRONCAL</t>
  </si>
  <si>
    <t>Total general</t>
  </si>
  <si>
    <t>LATAM AIRLINES COLOMBIA</t>
  </si>
  <si>
    <t>CUMPLIMIENTO DE SERVICIO</t>
  </si>
  <si>
    <t>ADELANTADO</t>
  </si>
  <si>
    <t>AEROREPUBLICA</t>
  </si>
  <si>
    <t>VIVA COLOMBIA</t>
  </si>
  <si>
    <t>EXTERNO</t>
  </si>
  <si>
    <t>SATENA</t>
  </si>
  <si>
    <t>INTERNO</t>
  </si>
  <si>
    <t>AVIANCA</t>
  </si>
  <si>
    <t>CANCELADO</t>
  </si>
  <si>
    <t>EASYFLY</t>
  </si>
  <si>
    <t>REGIONAL EXPRESS</t>
  </si>
  <si>
    <t>CUMPLIDO</t>
  </si>
  <si>
    <t>DEMORADO</t>
  </si>
  <si>
    <t>CUMPLIMIENTO DE ITINERARIO</t>
  </si>
  <si>
    <t>INTERNACIONAL</t>
  </si>
  <si>
    <t>NO ESPECIFICO</t>
  </si>
  <si>
    <t>EXTERNA</t>
  </si>
  <si>
    <t>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</si>
</sst>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4" borderId="9" xfId="0" applyFont="1" applyFill="1" applyBorder="1" applyAlignment="1">
      <alignment horizontal="left" indent="1"/>
    </xf>
    <xf numFmtId="0" fontId="2" fillId="4" borderId="0" xfId="0" applyNumberFormat="1" applyFont="1" applyFill="1" applyBorder="1" applyAlignment="1">
      <alignment horizontal="center"/>
    </xf>
    <xf numFmtId="0" fontId="2" fillId="4" borderId="10" xfId="0" applyNumberFormat="1" applyFont="1" applyFill="1" applyBorder="1" applyAlignment="1">
      <alignment horizontal="center"/>
    </xf>
    <xf numFmtId="0" fontId="0" fillId="0" borderId="9" xfId="0" applyBorder="1" applyAlignment="1">
      <alignment horizontal="left" indent="2"/>
    </xf>
    <xf numFmtId="0" fontId="0" fillId="0" borderId="0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left" indent="2"/>
    </xf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164" fontId="0" fillId="0" borderId="14" xfId="1" applyNumberFormat="1" applyFont="1" applyBorder="1" applyAlignment="1">
      <alignment horizontal="left"/>
    </xf>
    <xf numFmtId="10" fontId="0" fillId="0" borderId="15" xfId="1" applyNumberFormat="1" applyFont="1" applyBorder="1" applyAlignment="1">
      <alignment horizontal="center"/>
    </xf>
    <xf numFmtId="10" fontId="0" fillId="5" borderId="16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 applyAlignment="1">
      <alignment horizontal="center"/>
    </xf>
    <xf numFmtId="10" fontId="0" fillId="5" borderId="13" xfId="1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left" indent="1"/>
    </xf>
    <xf numFmtId="0" fontId="6" fillId="4" borderId="0" xfId="0" applyNumberFormat="1" applyFont="1" applyFill="1" applyBorder="1" applyAlignment="1">
      <alignment horizontal="center"/>
    </xf>
    <xf numFmtId="0" fontId="6" fillId="4" borderId="10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/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4" borderId="0" xfId="0" applyNumberFormat="1" applyFont="1" applyFill="1" applyBorder="1"/>
    <xf numFmtId="0" fontId="2" fillId="4" borderId="10" xfId="0" applyNumberFormat="1" applyFont="1" applyFill="1" applyBorder="1"/>
    <xf numFmtId="0" fontId="0" fillId="0" borderId="0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164" fontId="0" fillId="0" borderId="14" xfId="0" applyNumberFormat="1" applyBorder="1"/>
    <xf numFmtId="164" fontId="0" fillId="0" borderId="11" xfId="0" applyNumberFormat="1" applyBorder="1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zoomScale="82" zoomScaleNormal="82" workbookViewId="0">
      <selection sqref="A1:E1"/>
    </sheetView>
  </sheetViews>
  <sheetFormatPr baseColWidth="10" defaultRowHeight="15" x14ac:dyDescent="0.25"/>
  <cols>
    <col min="1" max="1" width="43.85546875" customWidth="1"/>
    <col min="2" max="2" width="22.85546875" style="1" customWidth="1"/>
    <col min="3" max="3" width="18" style="1" customWidth="1"/>
    <col min="4" max="4" width="18.42578125" style="1" customWidth="1"/>
    <col min="5" max="5" width="30.42578125" style="1" customWidth="1"/>
    <col min="6" max="6" width="11.42578125" style="1"/>
  </cols>
  <sheetData>
    <row r="1" spans="1:5" ht="20.25" customHeight="1" thickBot="1" x14ac:dyDescent="0.3">
      <c r="A1" s="41" t="s">
        <v>0</v>
      </c>
      <c r="B1" s="42"/>
      <c r="C1" s="42"/>
      <c r="D1" s="42"/>
      <c r="E1" s="42"/>
    </row>
    <row r="2" spans="1:5" x14ac:dyDescent="0.25">
      <c r="A2" s="2"/>
      <c r="B2" s="3"/>
      <c r="C2" s="3"/>
      <c r="D2" s="3"/>
      <c r="E2" s="3"/>
    </row>
    <row r="3" spans="1:5" ht="15" customHeight="1" x14ac:dyDescent="0.25">
      <c r="A3" s="43" t="s">
        <v>1</v>
      </c>
      <c r="B3" s="43"/>
      <c r="C3" s="43"/>
      <c r="D3" s="43"/>
      <c r="E3" s="43"/>
    </row>
    <row r="4" spans="1:5" ht="15" customHeight="1" x14ac:dyDescent="0.25">
      <c r="A4" s="43" t="s">
        <v>2</v>
      </c>
      <c r="B4" s="43"/>
      <c r="C4" s="43"/>
      <c r="D4" s="43"/>
      <c r="E4" s="43"/>
    </row>
    <row r="5" spans="1:5" ht="15.75" thickBot="1" x14ac:dyDescent="0.3"/>
    <row r="6" spans="1:5" x14ac:dyDescent="0.25">
      <c r="A6" s="4" t="s">
        <v>3</v>
      </c>
      <c r="B6" s="5" t="s">
        <v>4</v>
      </c>
      <c r="C6" s="5" t="s">
        <v>5</v>
      </c>
      <c r="D6" s="6" t="s">
        <v>6</v>
      </c>
    </row>
    <row r="7" spans="1:5" x14ac:dyDescent="0.25">
      <c r="A7" s="7" t="s">
        <v>7</v>
      </c>
      <c r="B7" s="8">
        <v>1117</v>
      </c>
      <c r="C7" s="8">
        <v>3392</v>
      </c>
      <c r="D7" s="9">
        <v>4509</v>
      </c>
    </row>
    <row r="8" spans="1:5" x14ac:dyDescent="0.25">
      <c r="A8" s="10" t="s">
        <v>9</v>
      </c>
      <c r="B8" s="11">
        <v>8</v>
      </c>
      <c r="C8" s="11">
        <v>14</v>
      </c>
      <c r="D8" s="12">
        <v>22</v>
      </c>
    </row>
    <row r="9" spans="1:5" x14ac:dyDescent="0.25">
      <c r="A9" s="13" t="s">
        <v>12</v>
      </c>
      <c r="B9" s="14">
        <v>8</v>
      </c>
      <c r="C9" s="14">
        <v>13</v>
      </c>
      <c r="D9" s="15">
        <v>21</v>
      </c>
    </row>
    <row r="10" spans="1:5" x14ac:dyDescent="0.25">
      <c r="A10" s="13" t="s">
        <v>14</v>
      </c>
      <c r="B10" s="14"/>
      <c r="C10" s="14">
        <v>1</v>
      </c>
      <c r="D10" s="15">
        <v>1</v>
      </c>
    </row>
    <row r="11" spans="1:5" x14ac:dyDescent="0.25">
      <c r="A11" s="10" t="s">
        <v>16</v>
      </c>
      <c r="B11" s="11">
        <v>46</v>
      </c>
      <c r="C11" s="11">
        <v>274</v>
      </c>
      <c r="D11" s="12">
        <v>320</v>
      </c>
    </row>
    <row r="12" spans="1:5" x14ac:dyDescent="0.25">
      <c r="A12" s="13" t="s">
        <v>12</v>
      </c>
      <c r="B12" s="14">
        <v>2</v>
      </c>
      <c r="C12" s="14">
        <v>7</v>
      </c>
      <c r="D12" s="15">
        <v>9</v>
      </c>
    </row>
    <row r="13" spans="1:5" x14ac:dyDescent="0.25">
      <c r="A13" s="13" t="s">
        <v>14</v>
      </c>
      <c r="B13" s="14">
        <v>44</v>
      </c>
      <c r="C13" s="14">
        <v>267</v>
      </c>
      <c r="D13" s="15">
        <v>311</v>
      </c>
    </row>
    <row r="14" spans="1:5" x14ac:dyDescent="0.25">
      <c r="A14" s="10" t="s">
        <v>19</v>
      </c>
      <c r="B14" s="11">
        <v>812</v>
      </c>
      <c r="C14" s="11">
        <v>2118</v>
      </c>
      <c r="D14" s="12">
        <v>2930</v>
      </c>
    </row>
    <row r="15" spans="1:5" x14ac:dyDescent="0.25">
      <c r="A15" s="10" t="s">
        <v>20</v>
      </c>
      <c r="B15" s="11">
        <v>251</v>
      </c>
      <c r="C15" s="11">
        <v>986</v>
      </c>
      <c r="D15" s="12">
        <v>1237</v>
      </c>
    </row>
    <row r="16" spans="1:5" x14ac:dyDescent="0.25">
      <c r="A16" s="13" t="s">
        <v>12</v>
      </c>
      <c r="B16" s="14">
        <v>160</v>
      </c>
      <c r="C16" s="14">
        <v>729</v>
      </c>
      <c r="D16" s="15">
        <v>889</v>
      </c>
    </row>
    <row r="17" spans="1:5" ht="15.75" thickBot="1" x14ac:dyDescent="0.3">
      <c r="A17" s="16" t="s">
        <v>14</v>
      </c>
      <c r="B17" s="17">
        <v>91</v>
      </c>
      <c r="C17" s="17">
        <v>257</v>
      </c>
      <c r="D17" s="18">
        <v>348</v>
      </c>
    </row>
    <row r="18" spans="1:5" x14ac:dyDescent="0.25">
      <c r="A18" s="19" t="s">
        <v>21</v>
      </c>
      <c r="B18" s="20">
        <f>+B14/B7</f>
        <v>0.72694717994628466</v>
      </c>
      <c r="C18" s="20">
        <f t="shared" ref="C18:D18" si="0">+C14/C7</f>
        <v>0.62441037735849059</v>
      </c>
      <c r="D18" s="21">
        <f t="shared" si="0"/>
        <v>0.64981148813484146</v>
      </c>
    </row>
    <row r="19" spans="1:5" ht="15.75" thickBot="1" x14ac:dyDescent="0.3">
      <c r="A19" s="22" t="s">
        <v>8</v>
      </c>
      <c r="B19" s="23">
        <f>+B14/(B7-B9-B12-B16)</f>
        <v>0.85744456177402328</v>
      </c>
      <c r="C19" s="23">
        <f t="shared" ref="C19:D19" si="1">+C14/(C7-C9-C12-C16)</f>
        <v>0.80136208853575486</v>
      </c>
      <c r="D19" s="24">
        <f t="shared" si="1"/>
        <v>0.81615598885793872</v>
      </c>
    </row>
    <row r="20" spans="1:5" ht="15.75" thickBot="1" x14ac:dyDescent="0.3"/>
    <row r="21" spans="1:5" x14ac:dyDescent="0.25">
      <c r="A21" s="4" t="s">
        <v>3</v>
      </c>
      <c r="B21" s="5" t="s">
        <v>22</v>
      </c>
      <c r="C21" s="5" t="s">
        <v>4</v>
      </c>
      <c r="D21" s="5" t="s">
        <v>5</v>
      </c>
      <c r="E21" s="6" t="s">
        <v>6</v>
      </c>
    </row>
    <row r="22" spans="1:5" x14ac:dyDescent="0.25">
      <c r="A22" s="7" t="s">
        <v>15</v>
      </c>
      <c r="B22" s="8">
        <v>1583</v>
      </c>
      <c r="C22" s="8">
        <v>2031</v>
      </c>
      <c r="D22" s="8">
        <v>7834</v>
      </c>
      <c r="E22" s="9">
        <v>11448</v>
      </c>
    </row>
    <row r="23" spans="1:5" x14ac:dyDescent="0.25">
      <c r="A23" s="25" t="s">
        <v>9</v>
      </c>
      <c r="B23" s="26">
        <v>11</v>
      </c>
      <c r="C23" s="26">
        <v>23</v>
      </c>
      <c r="D23" s="26">
        <v>29</v>
      </c>
      <c r="E23" s="27">
        <v>63</v>
      </c>
    </row>
    <row r="24" spans="1:5" x14ac:dyDescent="0.25">
      <c r="A24" s="13" t="s">
        <v>23</v>
      </c>
      <c r="B24" s="14">
        <v>11</v>
      </c>
      <c r="C24" s="14">
        <v>23</v>
      </c>
      <c r="D24" s="14">
        <v>29</v>
      </c>
      <c r="E24" s="15">
        <v>63</v>
      </c>
    </row>
    <row r="25" spans="1:5" x14ac:dyDescent="0.25">
      <c r="A25" s="25" t="s">
        <v>16</v>
      </c>
      <c r="B25" s="26">
        <v>30</v>
      </c>
      <c r="C25" s="26">
        <v>71</v>
      </c>
      <c r="D25" s="26">
        <v>481</v>
      </c>
      <c r="E25" s="27">
        <v>582</v>
      </c>
    </row>
    <row r="26" spans="1:5" x14ac:dyDescent="0.25">
      <c r="A26" s="13" t="s">
        <v>24</v>
      </c>
      <c r="B26" s="14">
        <v>16</v>
      </c>
      <c r="C26" s="14">
        <v>31</v>
      </c>
      <c r="D26" s="14">
        <v>281</v>
      </c>
      <c r="E26" s="15">
        <v>328</v>
      </c>
    </row>
    <row r="27" spans="1:5" x14ac:dyDescent="0.25">
      <c r="A27" s="13" t="s">
        <v>25</v>
      </c>
      <c r="B27" s="14">
        <v>14</v>
      </c>
      <c r="C27" s="14">
        <v>40</v>
      </c>
      <c r="D27" s="14">
        <v>200</v>
      </c>
      <c r="E27" s="15">
        <v>254</v>
      </c>
    </row>
    <row r="28" spans="1:5" x14ac:dyDescent="0.25">
      <c r="A28" s="25" t="s">
        <v>19</v>
      </c>
      <c r="B28" s="26">
        <v>1265</v>
      </c>
      <c r="C28" s="26">
        <v>1478</v>
      </c>
      <c r="D28" s="26">
        <v>5134</v>
      </c>
      <c r="E28" s="27">
        <v>7877</v>
      </c>
    </row>
    <row r="29" spans="1:5" x14ac:dyDescent="0.25">
      <c r="A29" s="25" t="s">
        <v>20</v>
      </c>
      <c r="B29" s="26">
        <v>277</v>
      </c>
      <c r="C29" s="26">
        <v>459</v>
      </c>
      <c r="D29" s="26">
        <v>2190</v>
      </c>
      <c r="E29" s="27">
        <v>2926</v>
      </c>
    </row>
    <row r="30" spans="1:5" x14ac:dyDescent="0.25">
      <c r="A30" s="13" t="s">
        <v>24</v>
      </c>
      <c r="B30" s="14">
        <v>133</v>
      </c>
      <c r="C30" s="14">
        <v>298</v>
      </c>
      <c r="D30" s="14">
        <v>1569</v>
      </c>
      <c r="E30" s="15">
        <v>2000</v>
      </c>
    </row>
    <row r="31" spans="1:5" ht="15.75" thickBot="1" x14ac:dyDescent="0.3">
      <c r="A31" s="16" t="s">
        <v>25</v>
      </c>
      <c r="B31" s="17">
        <v>144</v>
      </c>
      <c r="C31" s="17">
        <v>161</v>
      </c>
      <c r="D31" s="17">
        <v>621</v>
      </c>
      <c r="E31" s="18">
        <v>926</v>
      </c>
    </row>
    <row r="32" spans="1:5" x14ac:dyDescent="0.25">
      <c r="A32" s="19" t="s">
        <v>21</v>
      </c>
      <c r="B32" s="20">
        <f>+B28/B22</f>
        <v>0.79911560328490205</v>
      </c>
      <c r="C32" s="20">
        <f t="shared" ref="C32:E32" si="2">+C28/C22</f>
        <v>0.72772033481043819</v>
      </c>
      <c r="D32" s="20">
        <f t="shared" si="2"/>
        <v>0.65534848098034215</v>
      </c>
      <c r="E32" s="21">
        <f t="shared" si="2"/>
        <v>0.68806778476589803</v>
      </c>
    </row>
    <row r="33" spans="1:5" ht="15.75" thickBot="1" x14ac:dyDescent="0.3">
      <c r="A33" s="22" t="s">
        <v>8</v>
      </c>
      <c r="B33" s="23">
        <f>+B28/(B22-B26-B30)</f>
        <v>0.88214783821478382</v>
      </c>
      <c r="C33" s="23">
        <f t="shared" ref="C33:E33" si="3">+C28/(C22-C26-C30)</f>
        <v>0.8683901292596945</v>
      </c>
      <c r="D33" s="23">
        <f t="shared" si="3"/>
        <v>0.85795454545454541</v>
      </c>
      <c r="E33" s="24">
        <f t="shared" si="3"/>
        <v>0.86370614035087723</v>
      </c>
    </row>
    <row r="34" spans="1:5" ht="15.75" thickBot="1" x14ac:dyDescent="0.3"/>
    <row r="35" spans="1:5" x14ac:dyDescent="0.25">
      <c r="A35" s="4" t="s">
        <v>3</v>
      </c>
      <c r="B35" s="28" t="s">
        <v>22</v>
      </c>
      <c r="C35" s="28" t="s">
        <v>4</v>
      </c>
      <c r="D35" s="28" t="s">
        <v>5</v>
      </c>
      <c r="E35" s="29" t="s">
        <v>6</v>
      </c>
    </row>
    <row r="36" spans="1:5" x14ac:dyDescent="0.25">
      <c r="A36" s="7" t="s">
        <v>11</v>
      </c>
      <c r="B36" s="30">
        <v>55</v>
      </c>
      <c r="C36" s="30">
        <v>1139</v>
      </c>
      <c r="D36" s="30">
        <v>1177</v>
      </c>
      <c r="E36" s="31">
        <v>2371</v>
      </c>
    </row>
    <row r="37" spans="1:5" x14ac:dyDescent="0.25">
      <c r="A37" s="10" t="s">
        <v>9</v>
      </c>
      <c r="B37" s="32">
        <v>22</v>
      </c>
      <c r="C37" s="32">
        <v>4</v>
      </c>
      <c r="D37" s="32">
        <v>242</v>
      </c>
      <c r="E37" s="33">
        <v>268</v>
      </c>
    </row>
    <row r="38" spans="1:5" x14ac:dyDescent="0.25">
      <c r="A38" s="13" t="s">
        <v>12</v>
      </c>
      <c r="B38" s="34">
        <v>15</v>
      </c>
      <c r="C38" s="34">
        <v>4</v>
      </c>
      <c r="D38" s="34">
        <v>194</v>
      </c>
      <c r="E38" s="35">
        <v>213</v>
      </c>
    </row>
    <row r="39" spans="1:5" x14ac:dyDescent="0.25">
      <c r="A39" s="13" t="s">
        <v>14</v>
      </c>
      <c r="B39" s="34">
        <v>7</v>
      </c>
      <c r="C39" s="34"/>
      <c r="D39" s="34">
        <v>48</v>
      </c>
      <c r="E39" s="35">
        <v>55</v>
      </c>
    </row>
    <row r="40" spans="1:5" x14ac:dyDescent="0.25">
      <c r="A40" s="10" t="s">
        <v>16</v>
      </c>
      <c r="B40" s="32"/>
      <c r="C40" s="32">
        <v>41</v>
      </c>
      <c r="D40" s="32">
        <v>94</v>
      </c>
      <c r="E40" s="33">
        <v>135</v>
      </c>
    </row>
    <row r="41" spans="1:5" x14ac:dyDescent="0.25">
      <c r="A41" s="13" t="s">
        <v>14</v>
      </c>
      <c r="B41" s="34"/>
      <c r="C41" s="34">
        <v>41</v>
      </c>
      <c r="D41" s="34">
        <v>94</v>
      </c>
      <c r="E41" s="35">
        <v>135</v>
      </c>
    </row>
    <row r="42" spans="1:5" x14ac:dyDescent="0.25">
      <c r="A42" s="10" t="s">
        <v>19</v>
      </c>
      <c r="B42" s="32">
        <v>29</v>
      </c>
      <c r="C42" s="32">
        <v>983</v>
      </c>
      <c r="D42" s="32">
        <v>647</v>
      </c>
      <c r="E42" s="33">
        <v>1659</v>
      </c>
    </row>
    <row r="43" spans="1:5" x14ac:dyDescent="0.25">
      <c r="A43" s="10" t="s">
        <v>20</v>
      </c>
      <c r="B43" s="32">
        <v>4</v>
      </c>
      <c r="C43" s="32">
        <v>111</v>
      </c>
      <c r="D43" s="32">
        <v>194</v>
      </c>
      <c r="E43" s="33">
        <v>309</v>
      </c>
    </row>
    <row r="44" spans="1:5" x14ac:dyDescent="0.25">
      <c r="A44" s="13" t="s">
        <v>12</v>
      </c>
      <c r="B44" s="34">
        <v>4</v>
      </c>
      <c r="C44" s="34">
        <v>101</v>
      </c>
      <c r="D44" s="34">
        <v>177</v>
      </c>
      <c r="E44" s="35">
        <v>282</v>
      </c>
    </row>
    <row r="45" spans="1:5" ht="15.75" thickBot="1" x14ac:dyDescent="0.3">
      <c r="A45" s="16" t="s">
        <v>14</v>
      </c>
      <c r="B45" s="36"/>
      <c r="C45" s="36">
        <v>10</v>
      </c>
      <c r="D45" s="36">
        <v>17</v>
      </c>
      <c r="E45" s="37">
        <v>27</v>
      </c>
    </row>
    <row r="46" spans="1:5" x14ac:dyDescent="0.25">
      <c r="A46" s="19" t="s">
        <v>21</v>
      </c>
      <c r="B46" s="20">
        <f>+B42/B36</f>
        <v>0.52727272727272723</v>
      </c>
      <c r="C46" s="20">
        <f t="shared" ref="C46:E46" si="4">+C42/C36</f>
        <v>0.86303775241439862</v>
      </c>
      <c r="D46" s="20">
        <f t="shared" si="4"/>
        <v>0.54970263381478335</v>
      </c>
      <c r="E46" s="21">
        <f t="shared" si="4"/>
        <v>0.69970476592155206</v>
      </c>
    </row>
    <row r="47" spans="1:5" ht="15.75" thickBot="1" x14ac:dyDescent="0.3">
      <c r="A47" s="22" t="s">
        <v>8</v>
      </c>
      <c r="B47" s="23">
        <f>+B42/(B36-B38-B44)</f>
        <v>0.80555555555555558</v>
      </c>
      <c r="C47" s="23">
        <f t="shared" ref="C47:E47" si="5">+C42/(C36-C38-C44)</f>
        <v>0.95067698259187616</v>
      </c>
      <c r="D47" s="23">
        <f t="shared" si="5"/>
        <v>0.80272952853598012</v>
      </c>
      <c r="E47" s="24">
        <f t="shared" si="5"/>
        <v>0.88432835820895528</v>
      </c>
    </row>
    <row r="49" spans="1:5" ht="15.75" thickBot="1" x14ac:dyDescent="0.3"/>
    <row r="50" spans="1:5" x14ac:dyDescent="0.25">
      <c r="A50" s="4" t="s">
        <v>3</v>
      </c>
      <c r="B50" s="5" t="s">
        <v>22</v>
      </c>
      <c r="C50" s="5" t="s">
        <v>4</v>
      </c>
      <c r="D50" s="5" t="s">
        <v>5</v>
      </c>
      <c r="E50" s="6" t="s">
        <v>6</v>
      </c>
    </row>
    <row r="51" spans="1:5" x14ac:dyDescent="0.25">
      <c r="A51" s="7" t="s">
        <v>10</v>
      </c>
      <c r="B51" s="8">
        <v>848</v>
      </c>
      <c r="C51" s="8">
        <v>176</v>
      </c>
      <c r="D51" s="8">
        <v>100</v>
      </c>
      <c r="E51" s="9">
        <v>1124</v>
      </c>
    </row>
    <row r="52" spans="1:5" x14ac:dyDescent="0.25">
      <c r="A52" s="10" t="s">
        <v>9</v>
      </c>
      <c r="B52" s="11">
        <v>80</v>
      </c>
      <c r="C52" s="11">
        <v>12</v>
      </c>
      <c r="D52" s="11"/>
      <c r="E52" s="12">
        <v>92</v>
      </c>
    </row>
    <row r="53" spans="1:5" x14ac:dyDescent="0.25">
      <c r="A53" s="13" t="s">
        <v>23</v>
      </c>
      <c r="B53" s="14">
        <v>80</v>
      </c>
      <c r="C53" s="14">
        <v>12</v>
      </c>
      <c r="D53" s="14"/>
      <c r="E53" s="15">
        <v>92</v>
      </c>
    </row>
    <row r="54" spans="1:5" x14ac:dyDescent="0.25">
      <c r="A54" s="10" t="s">
        <v>16</v>
      </c>
      <c r="B54" s="11">
        <v>23</v>
      </c>
      <c r="C54" s="11">
        <v>30</v>
      </c>
      <c r="D54" s="11">
        <v>22</v>
      </c>
      <c r="E54" s="12">
        <v>75</v>
      </c>
    </row>
    <row r="55" spans="1:5" x14ac:dyDescent="0.25">
      <c r="A55" s="13" t="s">
        <v>23</v>
      </c>
      <c r="B55" s="14">
        <v>23</v>
      </c>
      <c r="C55" s="14">
        <v>30</v>
      </c>
      <c r="D55" s="14">
        <v>22</v>
      </c>
      <c r="E55" s="15">
        <v>75</v>
      </c>
    </row>
    <row r="56" spans="1:5" x14ac:dyDescent="0.25">
      <c r="A56" s="10" t="s">
        <v>19</v>
      </c>
      <c r="B56" s="11">
        <v>709</v>
      </c>
      <c r="C56" s="11">
        <v>106</v>
      </c>
      <c r="D56" s="11">
        <v>72</v>
      </c>
      <c r="E56" s="12">
        <v>887</v>
      </c>
    </row>
    <row r="57" spans="1:5" x14ac:dyDescent="0.25">
      <c r="A57" s="10" t="s">
        <v>20</v>
      </c>
      <c r="B57" s="11">
        <v>36</v>
      </c>
      <c r="C57" s="11">
        <v>28</v>
      </c>
      <c r="D57" s="11">
        <v>6</v>
      </c>
      <c r="E57" s="12">
        <v>70</v>
      </c>
    </row>
    <row r="58" spans="1:5" x14ac:dyDescent="0.25">
      <c r="A58" s="13" t="s">
        <v>12</v>
      </c>
      <c r="B58" s="14">
        <v>24</v>
      </c>
      <c r="C58" s="14">
        <v>26</v>
      </c>
      <c r="D58" s="14">
        <v>6</v>
      </c>
      <c r="E58" s="15">
        <v>56</v>
      </c>
    </row>
    <row r="59" spans="1:5" ht="15.75" thickBot="1" x14ac:dyDescent="0.3">
      <c r="A59" s="16" t="s">
        <v>14</v>
      </c>
      <c r="B59" s="17">
        <v>12</v>
      </c>
      <c r="C59" s="17">
        <v>2</v>
      </c>
      <c r="D59" s="17"/>
      <c r="E59" s="18">
        <v>14</v>
      </c>
    </row>
    <row r="60" spans="1:5" x14ac:dyDescent="0.25">
      <c r="A60" s="19" t="s">
        <v>21</v>
      </c>
      <c r="B60" s="20">
        <f>+B56/B51</f>
        <v>0.83608490566037741</v>
      </c>
      <c r="C60" s="20">
        <f t="shared" ref="C60:E60" si="6">+C56/C51</f>
        <v>0.60227272727272729</v>
      </c>
      <c r="D60" s="20">
        <f t="shared" si="6"/>
        <v>0.72</v>
      </c>
      <c r="E60" s="21">
        <f t="shared" si="6"/>
        <v>0.78914590747330959</v>
      </c>
    </row>
    <row r="61" spans="1:5" ht="15.75" thickBot="1" x14ac:dyDescent="0.3">
      <c r="A61" s="22" t="s">
        <v>8</v>
      </c>
      <c r="B61" s="23">
        <f>+B56/(B51-B58)</f>
        <v>0.8604368932038835</v>
      </c>
      <c r="C61" s="23">
        <f t="shared" ref="C61:E61" si="7">+C56/(C51-C58)</f>
        <v>0.70666666666666667</v>
      </c>
      <c r="D61" s="23">
        <f t="shared" si="7"/>
        <v>0.76595744680851063</v>
      </c>
      <c r="E61" s="24">
        <f t="shared" si="7"/>
        <v>0.83052434456928836</v>
      </c>
    </row>
    <row r="62" spans="1:5" ht="15.75" thickBot="1" x14ac:dyDescent="0.3"/>
    <row r="63" spans="1:5" x14ac:dyDescent="0.25">
      <c r="A63" s="4" t="s">
        <v>3</v>
      </c>
      <c r="B63" s="5" t="s">
        <v>4</v>
      </c>
      <c r="C63" s="5" t="s">
        <v>5</v>
      </c>
      <c r="D63" s="6" t="s">
        <v>6</v>
      </c>
    </row>
    <row r="64" spans="1:5" x14ac:dyDescent="0.25">
      <c r="A64" s="7" t="s">
        <v>17</v>
      </c>
      <c r="B64" s="8">
        <v>4265</v>
      </c>
      <c r="C64" s="8">
        <v>295</v>
      </c>
      <c r="D64" s="9">
        <v>4560</v>
      </c>
    </row>
    <row r="65" spans="1:4" x14ac:dyDescent="0.25">
      <c r="A65" s="10" t="s">
        <v>16</v>
      </c>
      <c r="B65" s="11">
        <v>260</v>
      </c>
      <c r="C65" s="11">
        <v>12</v>
      </c>
      <c r="D65" s="12">
        <v>272</v>
      </c>
    </row>
    <row r="66" spans="1:4" x14ac:dyDescent="0.25">
      <c r="A66" s="13" t="s">
        <v>12</v>
      </c>
      <c r="B66" s="14">
        <v>148</v>
      </c>
      <c r="C66" s="14">
        <v>10</v>
      </c>
      <c r="D66" s="15">
        <v>158</v>
      </c>
    </row>
    <row r="67" spans="1:4" x14ac:dyDescent="0.25">
      <c r="A67" s="13" t="s">
        <v>14</v>
      </c>
      <c r="B67" s="14">
        <v>112</v>
      </c>
      <c r="C67" s="14">
        <v>2</v>
      </c>
      <c r="D67" s="15">
        <v>114</v>
      </c>
    </row>
    <row r="68" spans="1:4" x14ac:dyDescent="0.25">
      <c r="A68" s="10" t="s">
        <v>19</v>
      </c>
      <c r="B68" s="11">
        <v>2311</v>
      </c>
      <c r="C68" s="11">
        <v>133</v>
      </c>
      <c r="D68" s="12">
        <v>2444</v>
      </c>
    </row>
    <row r="69" spans="1:4" x14ac:dyDescent="0.25">
      <c r="A69" s="10" t="s">
        <v>20</v>
      </c>
      <c r="B69" s="11">
        <v>1694</v>
      </c>
      <c r="C69" s="11">
        <v>150</v>
      </c>
      <c r="D69" s="12">
        <v>1844</v>
      </c>
    </row>
    <row r="70" spans="1:4" x14ac:dyDescent="0.25">
      <c r="A70" s="13" t="s">
        <v>12</v>
      </c>
      <c r="B70" s="14">
        <v>1409</v>
      </c>
      <c r="C70" s="14">
        <v>128</v>
      </c>
      <c r="D70" s="15">
        <v>1537</v>
      </c>
    </row>
    <row r="71" spans="1:4" ht="15.75" thickBot="1" x14ac:dyDescent="0.3">
      <c r="A71" s="13" t="s">
        <v>14</v>
      </c>
      <c r="B71" s="14">
        <v>285</v>
      </c>
      <c r="C71" s="14">
        <v>22</v>
      </c>
      <c r="D71" s="15">
        <v>307</v>
      </c>
    </row>
    <row r="72" spans="1:4" x14ac:dyDescent="0.25">
      <c r="A72" s="38" t="str">
        <f>+A60</f>
        <v>CUMPLIMIENTO DE ITINERARIO</v>
      </c>
      <c r="B72" s="20">
        <f>+B68/B64</f>
        <v>0.54185228604923796</v>
      </c>
      <c r="C72" s="20">
        <f t="shared" ref="C72:D72" si="8">+C68/C64</f>
        <v>0.45084745762711864</v>
      </c>
      <c r="D72" s="21">
        <f t="shared" si="8"/>
        <v>0.53596491228070176</v>
      </c>
    </row>
    <row r="73" spans="1:4" ht="15.75" thickBot="1" x14ac:dyDescent="0.3">
      <c r="A73" s="39" t="str">
        <f>+A61</f>
        <v>CUMPLIMIENTO DE SERVICIO</v>
      </c>
      <c r="B73" s="23">
        <f>+(B68/(B64-B70-B66))</f>
        <v>0.85339734121122601</v>
      </c>
      <c r="C73" s="23">
        <f t="shared" ref="C73:D73" si="9">+(C68/(C64-C70-C66))</f>
        <v>0.84713375796178347</v>
      </c>
      <c r="D73" s="24">
        <f t="shared" si="9"/>
        <v>0.85305410122164049</v>
      </c>
    </row>
    <row r="74" spans="1:4" ht="15.75" thickBot="1" x14ac:dyDescent="0.3"/>
    <row r="75" spans="1:4" x14ac:dyDescent="0.25">
      <c r="A75" s="4" t="s">
        <v>3</v>
      </c>
      <c r="B75" s="28" t="s">
        <v>4</v>
      </c>
      <c r="C75" s="29" t="s">
        <v>6</v>
      </c>
    </row>
    <row r="76" spans="1:4" x14ac:dyDescent="0.25">
      <c r="A76" s="7" t="s">
        <v>13</v>
      </c>
      <c r="B76" s="30">
        <v>2116</v>
      </c>
      <c r="C76" s="31">
        <v>2116</v>
      </c>
    </row>
    <row r="77" spans="1:4" x14ac:dyDescent="0.25">
      <c r="A77" s="10" t="s">
        <v>9</v>
      </c>
      <c r="B77" s="32">
        <v>79</v>
      </c>
      <c r="C77" s="33">
        <v>79</v>
      </c>
    </row>
    <row r="78" spans="1:4" x14ac:dyDescent="0.25">
      <c r="A78" s="13" t="s">
        <v>12</v>
      </c>
      <c r="B78" s="34">
        <v>61</v>
      </c>
      <c r="C78" s="35">
        <v>61</v>
      </c>
    </row>
    <row r="79" spans="1:4" x14ac:dyDescent="0.25">
      <c r="A79" s="13" t="s">
        <v>14</v>
      </c>
      <c r="B79" s="34">
        <v>18</v>
      </c>
      <c r="C79" s="35">
        <v>18</v>
      </c>
    </row>
    <row r="80" spans="1:4" x14ac:dyDescent="0.25">
      <c r="A80" s="10" t="s">
        <v>16</v>
      </c>
      <c r="B80" s="32">
        <v>32</v>
      </c>
      <c r="C80" s="33">
        <v>32</v>
      </c>
    </row>
    <row r="81" spans="1:4" x14ac:dyDescent="0.25">
      <c r="A81" s="13" t="s">
        <v>12</v>
      </c>
      <c r="B81" s="34">
        <v>16</v>
      </c>
      <c r="C81" s="35">
        <v>16</v>
      </c>
    </row>
    <row r="82" spans="1:4" x14ac:dyDescent="0.25">
      <c r="A82" s="13" t="s">
        <v>14</v>
      </c>
      <c r="B82" s="34">
        <v>16</v>
      </c>
      <c r="C82" s="35">
        <v>16</v>
      </c>
    </row>
    <row r="83" spans="1:4" x14ac:dyDescent="0.25">
      <c r="A83" s="10" t="s">
        <v>19</v>
      </c>
      <c r="B83" s="32">
        <v>1290</v>
      </c>
      <c r="C83" s="33">
        <v>1290</v>
      </c>
    </row>
    <row r="84" spans="1:4" x14ac:dyDescent="0.25">
      <c r="A84" s="10" t="s">
        <v>20</v>
      </c>
      <c r="B84" s="32">
        <v>715</v>
      </c>
      <c r="C84" s="33">
        <v>715</v>
      </c>
    </row>
    <row r="85" spans="1:4" x14ac:dyDescent="0.25">
      <c r="A85" s="13" t="s">
        <v>12</v>
      </c>
      <c r="B85" s="34">
        <v>566</v>
      </c>
      <c r="C85" s="35">
        <v>566</v>
      </c>
    </row>
    <row r="86" spans="1:4" ht="15.75" thickBot="1" x14ac:dyDescent="0.3">
      <c r="A86" s="16" t="s">
        <v>14</v>
      </c>
      <c r="B86" s="36">
        <v>149</v>
      </c>
      <c r="C86" s="37">
        <v>149</v>
      </c>
    </row>
    <row r="87" spans="1:4" x14ac:dyDescent="0.25">
      <c r="A87" s="19" t="s">
        <v>21</v>
      </c>
      <c r="B87" s="20">
        <f>+B83/B76</f>
        <v>0.60964083175803407</v>
      </c>
      <c r="C87" s="21">
        <f>+C83/C76</f>
        <v>0.60964083175803407</v>
      </c>
    </row>
    <row r="88" spans="1:4" ht="15.75" thickBot="1" x14ac:dyDescent="0.3">
      <c r="A88" s="22" t="s">
        <v>8</v>
      </c>
      <c r="B88" s="23">
        <f>+B83/(B76-B78-B81-B85)</f>
        <v>0.87576374745417518</v>
      </c>
      <c r="C88" s="24">
        <f>+C83/(C76-C78-C81-C85)</f>
        <v>0.87576374745417518</v>
      </c>
    </row>
    <row r="89" spans="1:4" ht="15.75" thickBot="1" x14ac:dyDescent="0.3"/>
    <row r="90" spans="1:4" x14ac:dyDescent="0.25">
      <c r="A90" s="4" t="s">
        <v>3</v>
      </c>
      <c r="B90" s="5" t="s">
        <v>4</v>
      </c>
      <c r="C90" s="5" t="s">
        <v>5</v>
      </c>
      <c r="D90" s="6" t="s">
        <v>6</v>
      </c>
    </row>
    <row r="91" spans="1:4" x14ac:dyDescent="0.25">
      <c r="A91" s="7" t="s">
        <v>18</v>
      </c>
      <c r="B91" s="8">
        <v>1977</v>
      </c>
      <c r="C91" s="8">
        <v>3</v>
      </c>
      <c r="D91" s="9">
        <v>1980</v>
      </c>
    </row>
    <row r="92" spans="1:4" x14ac:dyDescent="0.25">
      <c r="A92" s="10" t="s">
        <v>9</v>
      </c>
      <c r="B92" s="11">
        <v>3</v>
      </c>
      <c r="C92" s="11"/>
      <c r="D92" s="12">
        <v>3</v>
      </c>
    </row>
    <row r="93" spans="1:4" x14ac:dyDescent="0.25">
      <c r="A93" s="13" t="s">
        <v>23</v>
      </c>
      <c r="B93" s="14">
        <v>3</v>
      </c>
      <c r="C93" s="14"/>
      <c r="D93" s="15">
        <v>3</v>
      </c>
    </row>
    <row r="94" spans="1:4" x14ac:dyDescent="0.25">
      <c r="A94" s="10" t="s">
        <v>16</v>
      </c>
      <c r="B94" s="11">
        <v>288</v>
      </c>
      <c r="C94" s="11"/>
      <c r="D94" s="12">
        <v>288</v>
      </c>
    </row>
    <row r="95" spans="1:4" x14ac:dyDescent="0.25">
      <c r="A95" s="13" t="s">
        <v>24</v>
      </c>
      <c r="B95" s="14">
        <v>74</v>
      </c>
      <c r="C95" s="14"/>
      <c r="D95" s="15">
        <v>74</v>
      </c>
    </row>
    <row r="96" spans="1:4" x14ac:dyDescent="0.25">
      <c r="A96" s="13" t="s">
        <v>25</v>
      </c>
      <c r="B96" s="14">
        <v>214</v>
      </c>
      <c r="C96" s="14"/>
      <c r="D96" s="15">
        <v>214</v>
      </c>
    </row>
    <row r="97" spans="1:6" x14ac:dyDescent="0.25">
      <c r="A97" s="10" t="s">
        <v>19</v>
      </c>
      <c r="B97" s="11">
        <v>1177</v>
      </c>
      <c r="C97" s="11">
        <v>3</v>
      </c>
      <c r="D97" s="12">
        <v>1180</v>
      </c>
    </row>
    <row r="98" spans="1:6" x14ac:dyDescent="0.25">
      <c r="A98" s="10" t="s">
        <v>20</v>
      </c>
      <c r="B98" s="11">
        <v>509</v>
      </c>
      <c r="C98" s="11"/>
      <c r="D98" s="12">
        <v>509</v>
      </c>
    </row>
    <row r="99" spans="1:6" x14ac:dyDescent="0.25">
      <c r="A99" s="13" t="s">
        <v>24</v>
      </c>
      <c r="B99" s="14">
        <v>331</v>
      </c>
      <c r="C99" s="14"/>
      <c r="D99" s="15">
        <v>331</v>
      </c>
    </row>
    <row r="100" spans="1:6" x14ac:dyDescent="0.25">
      <c r="A100" s="13" t="s">
        <v>25</v>
      </c>
      <c r="B100" s="14">
        <v>168</v>
      </c>
      <c r="C100" s="14"/>
      <c r="D100" s="15">
        <v>168</v>
      </c>
    </row>
    <row r="101" spans="1:6" ht="15.75" thickBot="1" x14ac:dyDescent="0.3">
      <c r="A101" s="16" t="s">
        <v>23</v>
      </c>
      <c r="B101" s="17">
        <v>10</v>
      </c>
      <c r="C101" s="17"/>
      <c r="D101" s="18">
        <v>10</v>
      </c>
    </row>
    <row r="102" spans="1:6" x14ac:dyDescent="0.25">
      <c r="A102" s="19" t="s">
        <v>21</v>
      </c>
      <c r="B102" s="20">
        <f>+B97/B91</f>
        <v>0.59534648457258477</v>
      </c>
      <c r="C102" s="20">
        <f t="shared" ref="C102:D102" si="10">+C97/C91</f>
        <v>1</v>
      </c>
      <c r="D102" s="21">
        <f t="shared" si="10"/>
        <v>0.59595959595959591</v>
      </c>
    </row>
    <row r="103" spans="1:6" ht="15.75" thickBot="1" x14ac:dyDescent="0.3">
      <c r="A103" s="22" t="s">
        <v>8</v>
      </c>
      <c r="B103" s="23">
        <f>+B97/(B91-B95-B99)</f>
        <v>0.74872773536895676</v>
      </c>
      <c r="C103" s="23">
        <f t="shared" ref="C103:D103" si="11">+C97/(C91-C95-C99)</f>
        <v>1</v>
      </c>
      <c r="D103" s="24">
        <f t="shared" si="11"/>
        <v>0.74920634920634921</v>
      </c>
    </row>
    <row r="104" spans="1:6" x14ac:dyDescent="0.25">
      <c r="A104" s="40"/>
    </row>
    <row r="105" spans="1:6" x14ac:dyDescent="0.25">
      <c r="A105" s="1"/>
      <c r="B105"/>
      <c r="C105"/>
      <c r="D105"/>
      <c r="E105"/>
      <c r="F105"/>
    </row>
    <row r="106" spans="1:6" x14ac:dyDescent="0.25">
      <c r="A106" s="1"/>
      <c r="B106"/>
      <c r="C106"/>
      <c r="D106"/>
      <c r="E106"/>
      <c r="F106"/>
    </row>
    <row r="107" spans="1:6" x14ac:dyDescent="0.25">
      <c r="A107" s="1"/>
      <c r="B107"/>
      <c r="C107"/>
      <c r="D107"/>
      <c r="E107"/>
      <c r="F107"/>
    </row>
    <row r="108" spans="1:6" x14ac:dyDescent="0.25">
      <c r="A108" s="1"/>
      <c r="B108"/>
      <c r="C108"/>
      <c r="D108"/>
      <c r="E108"/>
      <c r="F108"/>
    </row>
    <row r="109" spans="1:6" x14ac:dyDescent="0.25">
      <c r="A109" s="1"/>
      <c r="B109"/>
      <c r="C109"/>
      <c r="D109"/>
      <c r="E109"/>
      <c r="F109"/>
    </row>
    <row r="110" spans="1:6" x14ac:dyDescent="0.25">
      <c r="A110" s="1"/>
      <c r="B110"/>
      <c r="C110"/>
      <c r="D110"/>
      <c r="E110"/>
      <c r="F110"/>
    </row>
    <row r="111" spans="1:6" x14ac:dyDescent="0.25">
      <c r="A111" s="1"/>
      <c r="B111"/>
      <c r="C111"/>
      <c r="D111"/>
      <c r="E111"/>
      <c r="F111"/>
    </row>
    <row r="112" spans="1:6" x14ac:dyDescent="0.25">
      <c r="A112" s="1"/>
      <c r="B112"/>
      <c r="C112"/>
      <c r="D112"/>
      <c r="E112"/>
      <c r="F112"/>
    </row>
    <row r="113" spans="1:6" x14ac:dyDescent="0.25">
      <c r="A113" s="1"/>
      <c r="B113"/>
      <c r="C113"/>
      <c r="D113"/>
      <c r="E113"/>
      <c r="F113"/>
    </row>
    <row r="114" spans="1:6" x14ac:dyDescent="0.25">
      <c r="A114" s="1"/>
      <c r="B114"/>
      <c r="C114"/>
      <c r="D114"/>
      <c r="E114"/>
      <c r="F114"/>
    </row>
    <row r="115" spans="1:6" x14ac:dyDescent="0.25">
      <c r="A115" s="1"/>
      <c r="B115"/>
      <c r="C115"/>
      <c r="D115"/>
      <c r="E115"/>
      <c r="F115"/>
    </row>
    <row r="116" spans="1:6" x14ac:dyDescent="0.25">
      <c r="A116" s="1"/>
      <c r="B116"/>
      <c r="C116"/>
      <c r="D116"/>
      <c r="E116"/>
      <c r="F116"/>
    </row>
    <row r="117" spans="1:6" x14ac:dyDescent="0.25">
      <c r="A117" s="1"/>
      <c r="B117"/>
      <c r="C117"/>
      <c r="D117"/>
      <c r="E117"/>
      <c r="F117"/>
    </row>
    <row r="118" spans="1:6" x14ac:dyDescent="0.25">
      <c r="A118" s="1"/>
      <c r="B118"/>
      <c r="C118"/>
      <c r="D118"/>
      <c r="E118"/>
      <c r="F118"/>
    </row>
    <row r="119" spans="1:6" x14ac:dyDescent="0.25">
      <c r="A119" s="1"/>
      <c r="B119"/>
      <c r="C119"/>
      <c r="D119"/>
      <c r="E119"/>
      <c r="F119"/>
    </row>
    <row r="120" spans="1:6" x14ac:dyDescent="0.25">
      <c r="A120" s="1"/>
      <c r="B120"/>
      <c r="C120"/>
      <c r="D120"/>
      <c r="E120"/>
      <c r="F120"/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2019</Filtro>
    <Orden xmlns="8cf1b8fd-72df-4c21-8306-a5f720778edf">111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BE7122C3-8813-4727-B0F1-4D9DA717EB10}"/>
</file>

<file path=customXml/itemProps2.xml><?xml version="1.0" encoding="utf-8"?>
<ds:datastoreItem xmlns:ds="http://schemas.openxmlformats.org/officeDocument/2006/customXml" ds:itemID="{E3C3832D-D0FA-4B6B-A13D-A8D8EF3E0468}"/>
</file>

<file path=customXml/itemProps3.xml><?xml version="1.0" encoding="utf-8"?>
<ds:datastoreItem xmlns:ds="http://schemas.openxmlformats.org/officeDocument/2006/customXml" ds:itemID="{2F19F028-BD99-4E89-A04D-94D68513C7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NOVIEMBRE 2019</dc:title>
  <dc:creator>Jesika Alejandra Soto Rodriguez</dc:creator>
  <cp:lastModifiedBy>Jesika Alejandra Soto Rodriguez</cp:lastModifiedBy>
  <dcterms:created xsi:type="dcterms:W3CDTF">2020-03-13T16:53:16Z</dcterms:created>
  <dcterms:modified xsi:type="dcterms:W3CDTF">2020-03-13T17:26:45Z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